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D1006" i="2"/>
  <c r="C1006" i="2"/>
  <c r="B1006" i="2"/>
  <c r="A1006" i="2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D983" i="2"/>
  <c r="C983" i="2"/>
  <c r="B983" i="2"/>
  <c r="A983" i="2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D957" i="2"/>
  <c r="C957" i="2"/>
  <c r="B957" i="2"/>
  <c r="A957" i="2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D907" i="2"/>
  <c r="C907" i="2"/>
  <c r="B907" i="2"/>
  <c r="A907" i="2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D850" i="2"/>
  <c r="C850" i="2"/>
  <c r="B850" i="2"/>
  <c r="A850" i="2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D823" i="2"/>
  <c r="C823" i="2"/>
  <c r="B823" i="2"/>
  <c r="A823" i="2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D811" i="2"/>
  <c r="C811" i="2"/>
  <c r="B811" i="2"/>
  <c r="A811" i="2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D776" i="2"/>
  <c r="C776" i="2"/>
  <c r="B776" i="2"/>
  <c r="A776" i="2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D752" i="2"/>
  <c r="C752" i="2"/>
  <c r="B752" i="2"/>
  <c r="A752" i="2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D728" i="2"/>
  <c r="C728" i="2"/>
  <c r="B728" i="2"/>
  <c r="A728" i="2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D704" i="2"/>
  <c r="C704" i="2"/>
  <c r="B704" i="2"/>
  <c r="A704" i="2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D680" i="2"/>
  <c r="C680" i="2"/>
  <c r="B680" i="2"/>
  <c r="A680" i="2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D596" i="2"/>
  <c r="C596" i="2"/>
  <c r="B596" i="2"/>
  <c r="A596" i="2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D573" i="2"/>
  <c r="C573" i="2"/>
  <c r="B573" i="2"/>
  <c r="A573" i="2"/>
  <c r="H572" i="2"/>
  <c r="F572" i="2"/>
  <c r="E572" i="2"/>
  <c r="D572" i="2"/>
  <c r="C572" i="2"/>
  <c r="B572" i="2"/>
  <c r="A572" i="2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D221" i="2"/>
  <c r="C221" i="2"/>
  <c r="B221" i="2"/>
  <c r="A221" i="2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D142" i="2"/>
  <c r="C142" i="2"/>
  <c r="B142" i="2"/>
  <c r="A142" i="2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<sst xmlns="http://schemas.openxmlformats.org/spreadsheetml/2006/main" count="288" uniqueCount="244">
  <si>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</si>
  <si>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</si>
  <si>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</si>
  <si>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</si>
  <si>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</si>
  <si>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</si>
  <si>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</si>
  <si>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</si>
  <si>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</si>
  <si>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</si>
  <si>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</si>
  <si>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</si>
  <si>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</si>
  <si>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</si>
  <si>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</si>
  <si>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</si>
  <si>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</si>
  <si>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</si>
  <si>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</si>
  <si>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</si>
  <si>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</si>
  <si>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</si>
  <si>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</si>
  <si>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</si>
  <si>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</si>
  <si>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</si>
  <si>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</si>
  <si>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</si>
  <si>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</si>
  <si>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</si>
  <si>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</si>
  <si>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</si>
  <si>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</si>
  <si>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</si>
  <si>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</si>
  <si>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</si>
  <si>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</si>
  <si>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</si>
  <si>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</si>
  <si>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</si>
  <si>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</si>
  <si>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</si>
  <si>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</si>
  <si>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</si>
  <si>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</si>
  <si>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</si>
  <si>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</si>
  <si>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</si>
  <si>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</si>
  <si>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</si>
  <si>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</si>
  <si>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</si>
  <si>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</si>
  <si>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</si>
  <si>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</si>
  <si>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</si>
  <si>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</si>
  <si>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</si>
  <si>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</si>
  <si>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</si>
  <si>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</si>
  <si>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</si>
  <si>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</si>
  <si>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</si>
  <si>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</si>
  <si>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</si>
  <si>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</si>
  <si>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</si>
  <si>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</si>
  <si>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</si>
  <si>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</si>
  <si>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</si>
  <si>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</si>
  <si>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</si>
  <si>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</si>
  <si>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</si>
  <si>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</si>
  <si>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</si>
  <si>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</si>
  <si>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</si>
  <si>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</si>
  <si>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</si>
  <si>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</si>
  <si>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</si>
  <si>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</si>
  <si>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</si>
  <si>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</si>
  <si>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</si>
  <si>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</si>
  <si>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</si>
  <si>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</si>
  <si>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</si>
  <si>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</si>
  <si>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</si>
  <si>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</si>
  <si>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</si>
  <si>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</si>
  <si>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</si>
  <si>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</si>
  <si>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</si>
  <si>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</si>
  <si>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</si>
  <si>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</si>
  <si>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</si>
  <si>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</si>
  <si>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</si>
  <si>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</si>
  <si>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</si>
  <si>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</si>
  <si>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</si>
  <si>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</si>
  <si>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</si>
  <si>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</si>
  <si>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</si>
  <si>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</si>
  <si>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</si>
  <si>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</si>
  <si>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</si>
  <si>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</si>
  <si>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</si>
  <si>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</si>
  <si>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</si>
  <si>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</si>
  <si>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</si>
  <si>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</si>
  <si>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</si>
  <si>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</si>
  <si>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</si>
  <si>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</si>
  <si>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</si>
  <si>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</si>
  <si>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</si>
  <si>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</si>
  <si>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</si>
  <si>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</si>
  <si>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</si>
  <si>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</si>
  <si>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</si>
  <si>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</si>
  <si>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</si>
  <si>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</si>
  <si>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</si>
  <si>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</si>
  <si>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</si>
  <si>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</si>
  <si>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</si>
  <si>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</si>
  <si>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</si>
  <si>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</si>
  <si>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</si>
  <si>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</si>
  <si>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</si>
  <si>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</si>
  <si>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</si>
  <si>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</si>
  <si>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</si>
  <si>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</si>
  <si>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</si>
  <si>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</si>
  <si>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</si>
  <si>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</si>
  <si>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</si>
  <si>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</si>
  <si>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</si>
  <si>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</si>
  <si>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</si>
  <si>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</si>
  <si>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</si>
  <si>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</si>
  <si>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</si>
  <si>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</si>
  <si>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</si>
  <si>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</si>
  <si>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</si>
  <si>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</si>
  <si>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</si>
  <si>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24/04/2025</t>
  </si>
  <si>
    <t>PD25000722</t>
  </si>
  <si>
    <t>הנדסה-מטה</t>
  </si>
  <si>
    <t>שיקום זר במיכלים 4,5,6,7 אלרואי</t>
  </si>
  <si>
    <t>בטיפול רכש</t>
  </si>
  <si>
    <t>eden_s</t>
  </si>
  <si>
    <t>Y</t>
  </si>
  <si>
    <t>110</t>
  </si>
  <si>
    <t>אלרואי</t>
  </si>
  <si>
    <t>W2500068</t>
  </si>
  <si>
    <t>evgeniy_m</t>
  </si>
  <si>
    <t>400</t>
  </si>
  <si>
    <t>חוזה עבודות</t>
  </si>
  <si>
    <t>00</t>
  </si>
  <si>
    <t>מאשרי דרישות מרוכזות - כללי</t>
  </si>
  <si>
    <t>X</t>
  </si>
  <si>
    <t>390,000.00</t>
  </si>
  <si>
    <t>70,200.00</t>
  </si>
  <si>
    <t>460,200.00</t>
  </si>
  <si>
    <t>ILS</t>
  </si>
  <si>
    <t>002</t>
  </si>
  <si>
    <t>michal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</si>
  <si>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</si>
  <si>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</si>
  <si>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</si>
  <si>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</si>
  <si>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</si>
  <si>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</si>
  <si>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</si>
  <si>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</si>
  <si>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</si>
  <si>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שיקום זרי מכלים 1,5,9 באלרואי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</si>
  <si>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</si>
  <si>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</si>
  <si>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</si>
  <si>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</si>
  <si>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</si>
  <si>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</si>
  <si>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</si>
  <si>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</si>
  <si>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</si>
  <si>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</si>
  <si>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</si>
  <si>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</si>
  <si>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</si>
  <si>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390,000</t>
  </si>
  <si>
    <t>1.00</t>
  </si>
  <si>
    <t>יח</t>
  </si>
  <si>
    <t>230053</t>
  </si>
  <si>
    <t>210</t>
  </si>
  <si>
    <t>487</t>
  </si>
  <si>
    <t>110.230053.12.210-487</t>
  </si>
  <si>
    <t>רכוש קבוע</t>
  </si>
  <si>
    <t>עבודות איטום זר במיכלי איחסון</t>
  </si>
  <si>
    <t>1002</t>
  </si>
  <si>
    <t>ידני</t>
  </si>
  <si>
    <t>עבודות שיקום זרי מיכלים 1,5,9</t>
  </si>
  <si>
    <t>WTO010</t>
  </si>
  <si>
    <t>כתב כמויות עבודות הנדסה</t>
  </si>
  <si>
    <t>כתב כמויות עבודות</t>
  </si>
  <si>
    <t>WTO01</t>
  </si>
  <si>
    <t>WE030087</t>
  </si>
  <si>
    <t>שיקום זר מיכל בקוטר 48.8 מ'</t>
  </si>
  <si>
    <t>CMP</t>
  </si>
  <si>
    <t>6.1.556</t>
  </si>
  <si>
    <t>WE030089</t>
  </si>
  <si>
    <t>שיקום זר מיכל בקוטר 68.8 מ'</t>
  </si>
  <si>
    <t>6.1.558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</si>
</sst>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שיקום זרי מכלים 1,5,9 באלרואי</v>
      </c>
      <c r="B2" s="5"/>
      <c r="C2" s="5" t="str">
        <f>IF(DataSheet!B2&lt;&gt;0,DataSheet!B2,"")</f>
        <v>PD25000722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3">
      <c r="A5" s="5" t="str">
        <f>IF(DataSheet!A6&lt;&gt;0,DataSheet!A6,"")</f>
        <v>WE030087</v>
      </c>
      <c r="B5" s="4" t="str">
        <f>IF(DataSheet!D6&lt;&gt;0,DataSheet!D6,"")</f>
        <v>שיקום זר מיכל בקוטר 48.8 מ'</v>
      </c>
      <c r="C5" s="4" t="str">
        <f>IF(DataSheet!E6&lt;&gt;0,DataSheet!E6,"")</f>
        <v>שיקום זר מיכל בקוטר 48.8 מ'</v>
      </c>
      <c r="D5" s="5" t="str">
        <f>IF(A5="","",IF(DataSheet!J6=0,"פריט ללא הבהרה",DataSheet!J6))</f>
        <v>6.1.556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>WE030089</v>
      </c>
      <c r="B6" s="4" t="str">
        <f>IF(DataSheet!D7&lt;&gt;0,DataSheet!D7,"")</f>
        <v>שיקום זר מיכל בקוטר 68.8 מ'</v>
      </c>
      <c r="C6" s="4" t="str">
        <f>IF(DataSheet!E7&lt;&gt;0,DataSheet!E7,"")</f>
        <v>שיקום זר מיכל בקוטר 68.8 מ'</v>
      </c>
      <c r="D6" s="5" t="str">
        <f>IF(A6="","",IF(DataSheet!J7=0,"פריט ללא הבהרה",DataSheet!J7))</f>
        <v>6.1.558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3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7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7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3">
      <c r="A2" s="1" t="s">
        <v>176</v>
      </c>
      <c r="B2" t="s">
        <v>177</v>
      </c>
      <c r="C2" s="11">
        <v>38</v>
      </c>
      <c r="D2" t="s">
        <v>178</v>
      </c>
      <c r="G2" s="11">
        <v>230053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390000</v>
      </c>
      <c r="AE2" t="s">
        <v>193</v>
      </c>
      <c r="AF2" t="s">
        <v>194</v>
      </c>
      <c r="AG2" t="s">
        <v>195</v>
      </c>
      <c r="AH2" t="s">
        <v>196</v>
      </c>
      <c r="AL2" t="s">
        <v>181</v>
      </c>
      <c r="AM2" s="2">
        <v>45812.722222222197</v>
      </c>
      <c r="AN2" t="s">
        <v>197</v>
      </c>
      <c r="BD2" t="s">
        <v>186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199</v>
      </c>
      <c r="BS2" t="s">
        <v>204</v>
      </c>
      <c r="BV2" t="s">
        <v>205</v>
      </c>
      <c r="CA2" s="11">
        <v>3</v>
      </c>
      <c r="CB2" t="s">
        <v>206</v>
      </c>
      <c r="CD2" t="s">
        <v>185</v>
      </c>
      <c r="CG2" s="11">
        <v>0</v>
      </c>
      <c r="CH2" t="s">
        <v>207</v>
      </c>
      <c r="CJ2" t="s">
        <v>182</v>
      </c>
      <c r="CM2" t="s">
        <v>182</v>
      </c>
      <c r="CN2" s="11">
        <v>0</v>
      </c>
      <c r="CO2" s="11">
        <v>460200</v>
      </c>
      <c r="CP2" s="11">
        <v>460200</v>
      </c>
      <c r="CQ2" t="s">
        <v>182</v>
      </c>
      <c r="CV2" t="s">
        <v>208</v>
      </c>
      <c r="CX2" t="s">
        <v>208</v>
      </c>
    </row>
    <row r="3" spans="1:107" x14ac:dyDescent="0.3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  <c r="CB3" t="s">
        <v>219</v>
      </c>
    </row>
    <row r="4" spans="1:107" x14ac:dyDescent="0.3">
      <c r="A4" s="1" t="s">
        <v>220</v>
      </c>
      <c r="C4" t="s">
        <v>207</v>
      </c>
      <c r="D4" t="s">
        <v>221</v>
      </c>
      <c r="E4" t="s">
        <v>202</v>
      </c>
      <c r="F4" t="s">
        <v>222</v>
      </c>
      <c r="G4" t="s">
        <v>223</v>
      </c>
      <c r="J4" t="s">
        <v>192</v>
      </c>
      <c r="K4" t="s">
        <v>195</v>
      </c>
      <c r="L4" s="1">
        <v>45771</v>
      </c>
      <c r="M4" t="s">
        <v>183</v>
      </c>
      <c r="N4" t="s">
        <v>224</v>
      </c>
      <c r="O4" t="s">
        <v>198</v>
      </c>
      <c r="P4" t="s">
        <v>225</v>
      </c>
      <c r="Q4" t="s">
        <v>226</v>
      </c>
      <c r="R4" t="s">
        <v>227</v>
      </c>
      <c r="V4" t="s">
        <v>184</v>
      </c>
      <c r="W4" t="s">
        <v>179</v>
      </c>
      <c r="X4" t="s">
        <v>199</v>
      </c>
      <c r="Y4" t="s">
        <v>228</v>
      </c>
      <c r="Z4" t="s">
        <v>229</v>
      </c>
      <c r="AA4" t="s">
        <v>224</v>
      </c>
      <c r="AB4" t="s">
        <v>179</v>
      </c>
      <c r="AD4" s="11">
        <v>0</v>
      </c>
      <c r="AF4" t="s">
        <v>230</v>
      </c>
      <c r="AI4" s="1">
        <v>0</v>
      </c>
      <c r="AK4" s="1">
        <v>45771</v>
      </c>
      <c r="AL4" s="1">
        <v>45771</v>
      </c>
      <c r="AM4" s="1">
        <v>45771</v>
      </c>
      <c r="AQ4" s="11">
        <v>0</v>
      </c>
      <c r="AR4" s="11">
        <v>30025</v>
      </c>
      <c r="AS4" s="11">
        <v>390000</v>
      </c>
      <c r="AU4" t="s">
        <v>223</v>
      </c>
      <c r="AV4" t="s">
        <v>195</v>
      </c>
      <c r="AW4" t="s">
        <v>182</v>
      </c>
      <c r="AX4" t="s">
        <v>231</v>
      </c>
      <c r="AY4" s="11">
        <v>1</v>
      </c>
      <c r="BG4" s="11">
        <v>0</v>
      </c>
      <c r="BH4" s="11">
        <v>0</v>
      </c>
      <c r="BJ4" t="s">
        <v>203</v>
      </c>
      <c r="BK4" s="11">
        <v>2439</v>
      </c>
      <c r="BL4" t="s">
        <v>232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  <c r="CB4" t="s">
        <v>236</v>
      </c>
    </row>
    <row r="5" spans="1:107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3">
      <c r="A6" s="1" t="s">
        <v>237</v>
      </c>
      <c r="B6" s="11">
        <v>2</v>
      </c>
      <c r="C6" s="11">
        <v>120000</v>
      </c>
      <c r="D6" t="s">
        <v>238</v>
      </c>
      <c r="E6" t="s">
        <v>238</v>
      </c>
      <c r="F6" t="s">
        <v>239</v>
      </c>
      <c r="G6" s="11">
        <v>240000</v>
      </c>
      <c r="H6" t="s">
        <v>195</v>
      </c>
      <c r="I6" s="11">
        <v>2</v>
      </c>
      <c r="J6" t="s">
        <v>240</v>
      </c>
    </row>
    <row r="7" spans="1:107" x14ac:dyDescent="0.3">
      <c r="A7" s="1" t="s">
        <v>241</v>
      </c>
      <c r="B7" s="11">
        <v>1</v>
      </c>
      <c r="C7" s="11">
        <v>150000</v>
      </c>
      <c r="D7" t="s">
        <v>242</v>
      </c>
      <c r="E7" t="s">
        <v>242</v>
      </c>
      <c r="F7" t="s">
        <v>239</v>
      </c>
      <c r="G7" s="11">
        <v>150000</v>
      </c>
      <c r="H7" t="s">
        <v>195</v>
      </c>
      <c r="I7" s="11">
        <v>1</v>
      </c>
      <c r="J7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2025-06-24T07:49:07Z</dcterms:modified>
</cp:coreProperties>
</file>